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activeTab="0"/>
  </bookViews>
  <sheets>
    <sheet name="汇总表" sheetId="1" r:id="rId1"/>
    <sheet name="中医专业" sheetId="2" r:id="rId2"/>
    <sheet name="针灸推拿专业" sheetId="3" r:id="rId3"/>
    <sheet name="麻醉学专业" sheetId="4" r:id="rId4"/>
    <sheet name="医学影像学诊断" sheetId="5" r:id="rId5"/>
    <sheet name="医学影像技术" sheetId="6" r:id="rId6"/>
  </sheets>
  <definedNames/>
  <calcPr fullCalcOnLoad="1"/>
</workbook>
</file>

<file path=xl/sharedStrings.xml><?xml version="1.0" encoding="utf-8"?>
<sst xmlns="http://schemas.openxmlformats.org/spreadsheetml/2006/main" count="247" uniqueCount="112">
  <si>
    <t>序号</t>
  </si>
  <si>
    <t>最终成绩</t>
  </si>
  <si>
    <t>姓名</t>
  </si>
  <si>
    <t>最终成绩</t>
  </si>
  <si>
    <t>名次</t>
  </si>
  <si>
    <t>笔试成绩</t>
  </si>
  <si>
    <t>笔试成绩</t>
  </si>
  <si>
    <t>操作成绩</t>
  </si>
  <si>
    <t>操作成绩</t>
  </si>
  <si>
    <t>靳玉琴</t>
  </si>
  <si>
    <t>靳玉琴</t>
  </si>
  <si>
    <t>祁顺</t>
  </si>
  <si>
    <t>祁顺</t>
  </si>
  <si>
    <t>李全英</t>
  </si>
  <si>
    <t>李全英</t>
  </si>
  <si>
    <t>面试成绩</t>
  </si>
  <si>
    <t>面试成绩</t>
  </si>
  <si>
    <t>薛雅莉</t>
  </si>
  <si>
    <t>薛雅莉</t>
  </si>
  <si>
    <t>苏延娟</t>
  </si>
  <si>
    <t>苏延娟</t>
  </si>
  <si>
    <t>王永玲</t>
  </si>
  <si>
    <t>王永玲</t>
  </si>
  <si>
    <t>范方静</t>
  </si>
  <si>
    <t>范方静</t>
  </si>
  <si>
    <t>余慧敏</t>
  </si>
  <si>
    <t>余慧敏</t>
  </si>
  <si>
    <t>黄法岚</t>
  </si>
  <si>
    <t>黄法岚</t>
  </si>
  <si>
    <t>薛艺</t>
  </si>
  <si>
    <t>薛艺</t>
  </si>
  <si>
    <t>刘世英</t>
  </si>
  <si>
    <t>刘世英</t>
  </si>
  <si>
    <t>王仕雄</t>
  </si>
  <si>
    <t>王仕雄</t>
  </si>
  <si>
    <t>王庆林</t>
  </si>
  <si>
    <t>王庆林</t>
  </si>
  <si>
    <t>李成伟</t>
  </si>
  <si>
    <t>李成伟</t>
  </si>
  <si>
    <t>罗学英</t>
  </si>
  <si>
    <t>罗学英</t>
  </si>
  <si>
    <t>李红明</t>
  </si>
  <si>
    <t>李红明</t>
  </si>
  <si>
    <t>63212319940902464X</t>
  </si>
  <si>
    <t>是</t>
  </si>
  <si>
    <t>632126199301041826</t>
  </si>
  <si>
    <t>针灸推拿学</t>
  </si>
  <si>
    <t>632124199207253627</t>
  </si>
  <si>
    <t>630103199507180825</t>
  </si>
  <si>
    <t>曹世丽</t>
  </si>
  <si>
    <t>63212619930923004X</t>
  </si>
  <si>
    <t>630102199404132525</t>
  </si>
  <si>
    <t>曹世丽</t>
  </si>
  <si>
    <t>缺考</t>
  </si>
  <si>
    <t>缺考</t>
  </si>
  <si>
    <t>医学影像技术</t>
  </si>
  <si>
    <t>632223199404220575</t>
  </si>
  <si>
    <t>63212119950307101X</t>
  </si>
  <si>
    <t>632127199304024286</t>
  </si>
  <si>
    <t>笔试成绩按70%计算</t>
  </si>
  <si>
    <t>笔试成绩按70%计算</t>
  </si>
  <si>
    <t>操作、面试成绩平均后按30%计算</t>
  </si>
  <si>
    <t>操作、面试成绩平均后按30%计算</t>
  </si>
  <si>
    <t>序号</t>
  </si>
  <si>
    <t>报考专业</t>
  </si>
  <si>
    <t>报考专业</t>
  </si>
  <si>
    <t>身份证号</t>
  </si>
  <si>
    <t>身份证号</t>
  </si>
  <si>
    <t>中医学专业</t>
  </si>
  <si>
    <t>中医学专业</t>
  </si>
  <si>
    <t>630121199401104827</t>
  </si>
  <si>
    <t>630121199401104827</t>
  </si>
  <si>
    <t>630121199410210728</t>
  </si>
  <si>
    <t>630121199410210728</t>
  </si>
  <si>
    <t>630121199301057162</t>
  </si>
  <si>
    <t>630121199301057162</t>
  </si>
  <si>
    <t>针灸推拿学</t>
  </si>
  <si>
    <t>632126199301041826</t>
  </si>
  <si>
    <t>632124199207253627</t>
  </si>
  <si>
    <t>630103199507180825</t>
  </si>
  <si>
    <t>630102199404132525</t>
  </si>
  <si>
    <t>63212319940902464X</t>
  </si>
  <si>
    <t>63212619930923004X</t>
  </si>
  <si>
    <t>麻醉学</t>
  </si>
  <si>
    <t>麻醉学</t>
  </si>
  <si>
    <t>630105199308270011</t>
  </si>
  <si>
    <t>630105199308270011</t>
  </si>
  <si>
    <t>63212319931113703X</t>
  </si>
  <si>
    <t>63212319931113703X</t>
  </si>
  <si>
    <t>医学影像学</t>
  </si>
  <si>
    <t>医学影像学</t>
  </si>
  <si>
    <t>632125199401101826</t>
  </si>
  <si>
    <t>632125199401101826</t>
  </si>
  <si>
    <t>632321199510270042</t>
  </si>
  <si>
    <t>632321199510270042</t>
  </si>
  <si>
    <t>医学影像技术</t>
  </si>
  <si>
    <t>632223199404220575</t>
  </si>
  <si>
    <t>632126199507172530</t>
  </si>
  <si>
    <t>632126199507172530</t>
  </si>
  <si>
    <t>632127199304024286</t>
  </si>
  <si>
    <t>63212119950307101X</t>
  </si>
  <si>
    <t>名次</t>
  </si>
  <si>
    <t>是否进入体检</t>
  </si>
  <si>
    <t>是否进入体检</t>
  </si>
  <si>
    <t>是</t>
  </si>
  <si>
    <t>否</t>
  </si>
  <si>
    <t>否</t>
  </si>
  <si>
    <t>操作、面试两项成绩平均后按30%计算</t>
  </si>
  <si>
    <t>操作、面试成绩平均后按30%计算</t>
  </si>
  <si>
    <t>是</t>
  </si>
  <si>
    <t>是</t>
  </si>
  <si>
    <t>青海省中医院2018年度招聘编制外工作人员总成绩及进入体检考察人员名单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</si>
</sst>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6"/>
      <color theme="1"/>
      <name val="黑体"/>
      <family val="3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right" vertical="center" wrapText="1"/>
    </xf>
    <xf numFmtId="2" fontId="36" fillId="0" borderId="13" xfId="0" applyNumberFormat="1" applyFont="1" applyBorder="1" applyAlignment="1">
      <alignment vertical="center" wrapText="1"/>
    </xf>
    <xf numFmtId="2" fontId="36" fillId="0" borderId="13" xfId="0" applyNumberFormat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right" vertical="center"/>
    </xf>
    <xf numFmtId="2" fontId="36" fillId="0" borderId="13" xfId="0" applyNumberFormat="1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right" vertical="center" wrapText="1"/>
    </xf>
    <xf numFmtId="2" fontId="36" fillId="0" borderId="0" xfId="0" applyNumberFormat="1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right" vertical="center" wrapText="1"/>
    </xf>
    <xf numFmtId="2" fontId="36" fillId="0" borderId="10" xfId="0" applyNumberFormat="1" applyFont="1" applyBorder="1" applyAlignment="1">
      <alignment vertical="center" wrapText="1"/>
    </xf>
    <xf numFmtId="2" fontId="36" fillId="0" borderId="0" xfId="0" applyNumberFormat="1" applyFont="1" applyBorder="1" applyAlignment="1">
      <alignment horizontal="right" vertical="center" wrapText="1"/>
    </xf>
    <xf numFmtId="2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right" vertical="center"/>
    </xf>
    <xf numFmtId="2" fontId="36" fillId="0" borderId="0" xfId="0" applyNumberFormat="1" applyFont="1" applyBorder="1" applyAlignment="1">
      <alignment vertical="center"/>
    </xf>
    <xf numFmtId="2" fontId="36" fillId="0" borderId="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2" fontId="36" fillId="0" borderId="10" xfId="0" applyNumberFormat="1" applyFont="1" applyBorder="1" applyAlignment="1">
      <alignment vertical="center"/>
    </xf>
    <xf numFmtId="2" fontId="36" fillId="0" borderId="10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28125" style="5" customWidth="1"/>
    <col min="2" max="2" width="14.421875" style="0" customWidth="1"/>
    <col min="3" max="3" width="23.421875" style="0" customWidth="1"/>
    <col min="4" max="4" width="10.140625" style="0" customWidth="1"/>
    <col min="5" max="5" width="10.57421875" style="0" customWidth="1"/>
    <col min="6" max="6" width="11.57421875" style="0" customWidth="1"/>
    <col min="9" max="9" width="13.140625" style="0" customWidth="1"/>
    <col min="11" max="11" width="9.00390625" style="5" customWidth="1"/>
  </cols>
  <sheetData>
    <row r="1" spans="1:12" ht="36" customHeight="1">
      <c r="A1" s="44" t="s">
        <v>111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47.25" customHeight="1">
      <c r="A2" s="8" t="s">
        <v>63</v>
      </c>
      <c r="B2" s="20" t="s">
        <v>64</v>
      </c>
      <c r="C2" s="20" t="s">
        <v>66</v>
      </c>
      <c r="D2" s="20" t="s">
        <v>2</v>
      </c>
      <c r="E2" s="20" t="s">
        <v>5</v>
      </c>
      <c r="F2" s="20" t="s">
        <v>59</v>
      </c>
      <c r="G2" s="20" t="s">
        <v>7</v>
      </c>
      <c r="H2" s="20" t="s">
        <v>15</v>
      </c>
      <c r="I2" s="20" t="s">
        <v>107</v>
      </c>
      <c r="J2" s="20" t="s">
        <v>3</v>
      </c>
      <c r="K2" s="20" t="s">
        <v>101</v>
      </c>
      <c r="L2" s="9" t="s">
        <v>103</v>
      </c>
    </row>
    <row r="3" spans="1:12" s="48" customFormat="1" ht="30" customHeight="1">
      <c r="A3" s="21">
        <v>1</v>
      </c>
      <c r="B3" s="22" t="s">
        <v>68</v>
      </c>
      <c r="C3" s="23" t="s">
        <v>70</v>
      </c>
      <c r="D3" s="22" t="s">
        <v>9</v>
      </c>
      <c r="E3" s="24">
        <v>51</v>
      </c>
      <c r="F3" s="24">
        <v>35.7</v>
      </c>
      <c r="G3" s="24">
        <v>68.01</v>
      </c>
      <c r="H3" s="24">
        <v>67</v>
      </c>
      <c r="I3" s="24">
        <v>20.25</v>
      </c>
      <c r="J3" s="24">
        <v>55.95</v>
      </c>
      <c r="K3" s="22">
        <v>1</v>
      </c>
      <c r="L3" s="47" t="s">
        <v>104</v>
      </c>
    </row>
    <row r="4" spans="1:12" ht="30" customHeight="1">
      <c r="A4" s="21">
        <v>2</v>
      </c>
      <c r="B4" s="22" t="s">
        <v>68</v>
      </c>
      <c r="C4" s="23" t="s">
        <v>72</v>
      </c>
      <c r="D4" s="22" t="s">
        <v>11</v>
      </c>
      <c r="E4" s="24">
        <v>41</v>
      </c>
      <c r="F4" s="24">
        <v>28.7</v>
      </c>
      <c r="G4" s="24">
        <v>66.92</v>
      </c>
      <c r="H4" s="24">
        <v>71.4</v>
      </c>
      <c r="I4" s="24">
        <v>20.75</v>
      </c>
      <c r="J4" s="24">
        <v>49.45</v>
      </c>
      <c r="K4" s="22">
        <v>2</v>
      </c>
      <c r="L4" s="4" t="s">
        <v>106</v>
      </c>
    </row>
    <row r="5" spans="1:12" ht="30" customHeight="1">
      <c r="A5" s="8">
        <v>3</v>
      </c>
      <c r="B5" s="8" t="s">
        <v>68</v>
      </c>
      <c r="C5" s="33" t="s">
        <v>74</v>
      </c>
      <c r="D5" s="8" t="s">
        <v>13</v>
      </c>
      <c r="E5" s="34">
        <v>41</v>
      </c>
      <c r="F5" s="34">
        <v>28.7</v>
      </c>
      <c r="G5" s="34">
        <v>54</v>
      </c>
      <c r="H5" s="34">
        <v>64.6</v>
      </c>
      <c r="I5" s="34">
        <v>17.79</v>
      </c>
      <c r="J5" s="34">
        <v>46.49</v>
      </c>
      <c r="K5" s="8">
        <v>3</v>
      </c>
      <c r="L5" s="4" t="s">
        <v>106</v>
      </c>
    </row>
    <row r="6" spans="1:11" ht="30" customHeight="1">
      <c r="A6" s="30"/>
      <c r="B6" s="30"/>
      <c r="C6" s="31"/>
      <c r="D6" s="30"/>
      <c r="E6" s="32"/>
      <c r="F6" s="32"/>
      <c r="G6" s="32"/>
      <c r="H6" s="32"/>
      <c r="I6" s="32"/>
      <c r="J6" s="32"/>
      <c r="K6" s="30"/>
    </row>
    <row r="7" spans="1:12" ht="48" customHeight="1">
      <c r="A7" s="8" t="s">
        <v>63</v>
      </c>
      <c r="B7" s="20" t="s">
        <v>64</v>
      </c>
      <c r="C7" s="20" t="s">
        <v>66</v>
      </c>
      <c r="D7" s="20" t="s">
        <v>2</v>
      </c>
      <c r="E7" s="20" t="s">
        <v>5</v>
      </c>
      <c r="F7" s="20" t="s">
        <v>59</v>
      </c>
      <c r="G7" s="20" t="s">
        <v>7</v>
      </c>
      <c r="H7" s="20" t="s">
        <v>15</v>
      </c>
      <c r="I7" s="20" t="s">
        <v>108</v>
      </c>
      <c r="J7" s="20" t="s">
        <v>3</v>
      </c>
      <c r="K7" s="20" t="s">
        <v>101</v>
      </c>
      <c r="L7" s="9" t="s">
        <v>103</v>
      </c>
    </row>
    <row r="8" spans="1:12" s="46" customFormat="1" ht="30" customHeight="1">
      <c r="A8" s="21">
        <v>1</v>
      </c>
      <c r="B8" s="22" t="s">
        <v>46</v>
      </c>
      <c r="C8" s="23" t="s">
        <v>45</v>
      </c>
      <c r="D8" s="22" t="s">
        <v>19</v>
      </c>
      <c r="E8" s="24">
        <v>45</v>
      </c>
      <c r="F8" s="24">
        <v>31.5</v>
      </c>
      <c r="G8" s="24">
        <v>86.09</v>
      </c>
      <c r="H8" s="24">
        <v>70</v>
      </c>
      <c r="I8" s="24">
        <v>23.41</v>
      </c>
      <c r="J8" s="24">
        <v>54.91</v>
      </c>
      <c r="K8" s="22">
        <v>1</v>
      </c>
      <c r="L8" s="47" t="s">
        <v>109</v>
      </c>
    </row>
    <row r="9" spans="1:12" s="46" customFormat="1" ht="30" customHeight="1">
      <c r="A9" s="21">
        <v>2</v>
      </c>
      <c r="B9" s="22" t="s">
        <v>46</v>
      </c>
      <c r="C9" s="23" t="s">
        <v>47</v>
      </c>
      <c r="D9" s="22" t="s">
        <v>21</v>
      </c>
      <c r="E9" s="24">
        <v>45</v>
      </c>
      <c r="F9" s="24">
        <v>31.5</v>
      </c>
      <c r="G9" s="24">
        <v>80.67</v>
      </c>
      <c r="H9" s="24">
        <v>67.2</v>
      </c>
      <c r="I9" s="24">
        <v>22.18</v>
      </c>
      <c r="J9" s="24">
        <v>53.68</v>
      </c>
      <c r="K9" s="22">
        <v>2</v>
      </c>
      <c r="L9" s="47" t="s">
        <v>110</v>
      </c>
    </row>
    <row r="10" spans="1:12" ht="30" customHeight="1">
      <c r="A10" s="21">
        <v>3</v>
      </c>
      <c r="B10" s="22" t="s">
        <v>46</v>
      </c>
      <c r="C10" s="23" t="s">
        <v>48</v>
      </c>
      <c r="D10" s="22" t="s">
        <v>17</v>
      </c>
      <c r="E10" s="24">
        <v>41</v>
      </c>
      <c r="F10" s="24">
        <v>28.7</v>
      </c>
      <c r="G10" s="24">
        <v>74.08</v>
      </c>
      <c r="H10" s="24">
        <v>73.2</v>
      </c>
      <c r="I10" s="24">
        <v>22.09</v>
      </c>
      <c r="J10" s="24">
        <v>50.79</v>
      </c>
      <c r="K10" s="22">
        <v>3</v>
      </c>
      <c r="L10" s="4" t="s">
        <v>106</v>
      </c>
    </row>
    <row r="11" spans="1:12" ht="30" customHeight="1">
      <c r="A11" s="21">
        <v>4</v>
      </c>
      <c r="B11" s="22" t="s">
        <v>46</v>
      </c>
      <c r="C11" s="23" t="s">
        <v>51</v>
      </c>
      <c r="D11" s="22" t="s">
        <v>23</v>
      </c>
      <c r="E11" s="24">
        <v>39</v>
      </c>
      <c r="F11" s="24">
        <v>27.3</v>
      </c>
      <c r="G11" s="24">
        <v>71.83</v>
      </c>
      <c r="H11" s="24">
        <v>64.4</v>
      </c>
      <c r="I11" s="24">
        <v>20.43</v>
      </c>
      <c r="J11" s="24">
        <v>47.73</v>
      </c>
      <c r="K11" s="22">
        <v>4</v>
      </c>
      <c r="L11" s="4" t="s">
        <v>106</v>
      </c>
    </row>
    <row r="12" spans="1:12" ht="30" customHeight="1">
      <c r="A12" s="21">
        <v>5</v>
      </c>
      <c r="B12" s="22" t="s">
        <v>46</v>
      </c>
      <c r="C12" s="23" t="s">
        <v>43</v>
      </c>
      <c r="D12" s="22" t="s">
        <v>25</v>
      </c>
      <c r="E12" s="24">
        <v>47</v>
      </c>
      <c r="F12" s="24">
        <v>32.9</v>
      </c>
      <c r="G12" s="24">
        <v>25.34</v>
      </c>
      <c r="H12" s="24">
        <v>63.4</v>
      </c>
      <c r="I12" s="24">
        <v>13.31</v>
      </c>
      <c r="J12" s="24">
        <v>46.21</v>
      </c>
      <c r="K12" s="22">
        <v>5</v>
      </c>
      <c r="L12" s="4" t="s">
        <v>106</v>
      </c>
    </row>
    <row r="13" spans="1:12" ht="30" customHeight="1">
      <c r="A13" s="8">
        <v>6</v>
      </c>
      <c r="B13" s="8" t="s">
        <v>46</v>
      </c>
      <c r="C13" s="33" t="s">
        <v>50</v>
      </c>
      <c r="D13" s="8" t="s">
        <v>49</v>
      </c>
      <c r="E13" s="34">
        <v>39</v>
      </c>
      <c r="F13" s="34">
        <v>27.3</v>
      </c>
      <c r="G13" s="36" t="s">
        <v>53</v>
      </c>
      <c r="H13" s="36" t="s">
        <v>53</v>
      </c>
      <c r="I13" s="36" t="s">
        <v>53</v>
      </c>
      <c r="J13" s="34">
        <v>27.3</v>
      </c>
      <c r="K13" s="8">
        <v>6</v>
      </c>
      <c r="L13" s="4" t="s">
        <v>106</v>
      </c>
    </row>
    <row r="14" spans="1:11" ht="30" customHeight="1">
      <c r="A14" s="30"/>
      <c r="B14" s="30"/>
      <c r="C14" s="31"/>
      <c r="D14" s="30"/>
      <c r="E14" s="32"/>
      <c r="F14" s="32"/>
      <c r="G14" s="35"/>
      <c r="H14" s="35"/>
      <c r="I14" s="35"/>
      <c r="J14" s="32"/>
      <c r="K14" s="30"/>
    </row>
    <row r="15" spans="1:12" ht="42" customHeight="1">
      <c r="A15" s="8" t="s">
        <v>63</v>
      </c>
      <c r="B15" s="20" t="s">
        <v>64</v>
      </c>
      <c r="C15" s="20" t="s">
        <v>66</v>
      </c>
      <c r="D15" s="20" t="s">
        <v>2</v>
      </c>
      <c r="E15" s="20" t="s">
        <v>5</v>
      </c>
      <c r="F15" s="20" t="s">
        <v>59</v>
      </c>
      <c r="G15" s="20" t="s">
        <v>7</v>
      </c>
      <c r="H15" s="20" t="s">
        <v>15</v>
      </c>
      <c r="I15" s="20" t="s">
        <v>61</v>
      </c>
      <c r="J15" s="20" t="s">
        <v>3</v>
      </c>
      <c r="K15" s="20" t="s">
        <v>101</v>
      </c>
      <c r="L15" s="9" t="s">
        <v>103</v>
      </c>
    </row>
    <row r="16" spans="1:12" ht="30" customHeight="1">
      <c r="A16" s="29">
        <v>1</v>
      </c>
      <c r="B16" s="26" t="s">
        <v>83</v>
      </c>
      <c r="C16" s="27" t="s">
        <v>85</v>
      </c>
      <c r="D16" s="26" t="s">
        <v>27</v>
      </c>
      <c r="E16" s="28">
        <v>39</v>
      </c>
      <c r="F16" s="28">
        <v>27.3</v>
      </c>
      <c r="G16" s="28">
        <v>78.25</v>
      </c>
      <c r="H16" s="28">
        <v>77.4</v>
      </c>
      <c r="I16" s="28">
        <v>23.35</v>
      </c>
      <c r="J16" s="28">
        <v>50.65</v>
      </c>
      <c r="K16" s="26">
        <v>1</v>
      </c>
      <c r="L16" s="4" t="s">
        <v>106</v>
      </c>
    </row>
    <row r="17" spans="1:12" ht="30" customHeight="1">
      <c r="A17" s="1">
        <v>2</v>
      </c>
      <c r="B17" s="1" t="s">
        <v>83</v>
      </c>
      <c r="C17" s="41" t="s">
        <v>87</v>
      </c>
      <c r="D17" s="1" t="s">
        <v>41</v>
      </c>
      <c r="E17" s="42">
        <v>32</v>
      </c>
      <c r="F17" s="42">
        <v>22.4</v>
      </c>
      <c r="G17" s="42">
        <v>49.59</v>
      </c>
      <c r="H17" s="43" t="s">
        <v>53</v>
      </c>
      <c r="I17" s="42">
        <v>7.44</v>
      </c>
      <c r="J17" s="42">
        <v>29.84</v>
      </c>
      <c r="K17" s="1">
        <v>2</v>
      </c>
      <c r="L17" s="4" t="s">
        <v>106</v>
      </c>
    </row>
    <row r="18" spans="1:11" ht="30" customHeight="1">
      <c r="A18" s="37"/>
      <c r="B18" s="37"/>
      <c r="C18" s="38"/>
      <c r="D18" s="37"/>
      <c r="E18" s="39"/>
      <c r="F18" s="39"/>
      <c r="G18" s="39"/>
      <c r="H18" s="40"/>
      <c r="I18" s="39"/>
      <c r="J18" s="39"/>
      <c r="K18" s="37"/>
    </row>
    <row r="19" spans="1:12" ht="47.25" customHeight="1">
      <c r="A19" s="8" t="s">
        <v>63</v>
      </c>
      <c r="B19" s="20" t="s">
        <v>64</v>
      </c>
      <c r="C19" s="20" t="s">
        <v>66</v>
      </c>
      <c r="D19" s="20" t="s">
        <v>2</v>
      </c>
      <c r="E19" s="20" t="s">
        <v>5</v>
      </c>
      <c r="F19" s="20" t="s">
        <v>59</v>
      </c>
      <c r="G19" s="20" t="s">
        <v>7</v>
      </c>
      <c r="H19" s="20" t="s">
        <v>15</v>
      </c>
      <c r="I19" s="20" t="s">
        <v>61</v>
      </c>
      <c r="J19" s="20" t="s">
        <v>3</v>
      </c>
      <c r="K19" s="20" t="s">
        <v>101</v>
      </c>
      <c r="L19" s="8" t="s">
        <v>102</v>
      </c>
    </row>
    <row r="20" spans="1:12" ht="30" customHeight="1">
      <c r="A20" s="29">
        <v>1</v>
      </c>
      <c r="B20" s="26" t="s">
        <v>89</v>
      </c>
      <c r="C20" s="27" t="s">
        <v>91</v>
      </c>
      <c r="D20" s="26" t="s">
        <v>31</v>
      </c>
      <c r="E20" s="28">
        <v>50</v>
      </c>
      <c r="F20" s="28">
        <v>35</v>
      </c>
      <c r="G20" s="28">
        <v>55.5</v>
      </c>
      <c r="H20" s="28">
        <v>62.2</v>
      </c>
      <c r="I20" s="28">
        <v>17.66</v>
      </c>
      <c r="J20" s="28">
        <v>52.66</v>
      </c>
      <c r="K20" s="26">
        <v>1</v>
      </c>
      <c r="L20" s="29" t="s">
        <v>105</v>
      </c>
    </row>
    <row r="21" spans="1:12" ht="30" customHeight="1">
      <c r="A21" s="1">
        <v>2</v>
      </c>
      <c r="B21" s="1" t="s">
        <v>89</v>
      </c>
      <c r="C21" s="41" t="s">
        <v>93</v>
      </c>
      <c r="D21" s="1" t="s">
        <v>29</v>
      </c>
      <c r="E21" s="42">
        <v>43</v>
      </c>
      <c r="F21" s="42">
        <v>30.1</v>
      </c>
      <c r="G21" s="42">
        <v>35</v>
      </c>
      <c r="H21" s="42">
        <v>78.8</v>
      </c>
      <c r="I21" s="42">
        <v>17.07</v>
      </c>
      <c r="J21" s="42">
        <v>47.17</v>
      </c>
      <c r="K21" s="1">
        <v>2</v>
      </c>
      <c r="L21" s="29" t="s">
        <v>105</v>
      </c>
    </row>
    <row r="22" spans="1:11" ht="30" customHeight="1">
      <c r="A22" s="37"/>
      <c r="B22" s="37"/>
      <c r="C22" s="38"/>
      <c r="D22" s="37"/>
      <c r="E22" s="39"/>
      <c r="F22" s="39"/>
      <c r="G22" s="39"/>
      <c r="H22" s="39"/>
      <c r="I22" s="39"/>
      <c r="J22" s="39"/>
      <c r="K22" s="37"/>
    </row>
    <row r="23" spans="1:12" ht="46.5" customHeight="1">
      <c r="A23" s="8" t="s">
        <v>63</v>
      </c>
      <c r="B23" s="20" t="s">
        <v>64</v>
      </c>
      <c r="C23" s="20" t="s">
        <v>66</v>
      </c>
      <c r="D23" s="20" t="s">
        <v>2</v>
      </c>
      <c r="E23" s="20" t="s">
        <v>5</v>
      </c>
      <c r="F23" s="20" t="s">
        <v>59</v>
      </c>
      <c r="G23" s="20" t="s">
        <v>7</v>
      </c>
      <c r="H23" s="20" t="s">
        <v>15</v>
      </c>
      <c r="I23" s="20" t="s">
        <v>61</v>
      </c>
      <c r="J23" s="20" t="s">
        <v>3</v>
      </c>
      <c r="K23" s="20" t="s">
        <v>101</v>
      </c>
      <c r="L23" s="8" t="s">
        <v>102</v>
      </c>
    </row>
    <row r="24" spans="1:12" s="46" customFormat="1" ht="30" customHeight="1">
      <c r="A24" s="21">
        <v>1</v>
      </c>
      <c r="B24" s="22" t="s">
        <v>55</v>
      </c>
      <c r="C24" s="23" t="s">
        <v>56</v>
      </c>
      <c r="D24" s="22" t="s">
        <v>33</v>
      </c>
      <c r="E24" s="24">
        <v>51</v>
      </c>
      <c r="F24" s="24">
        <v>35.7</v>
      </c>
      <c r="G24" s="24">
        <v>84.17</v>
      </c>
      <c r="H24" s="24">
        <v>74.7</v>
      </c>
      <c r="I24" s="24">
        <v>23.8305</v>
      </c>
      <c r="J24" s="24">
        <v>59.5305</v>
      </c>
      <c r="K24" s="22">
        <v>1</v>
      </c>
      <c r="L24" s="45" t="s">
        <v>44</v>
      </c>
    </row>
    <row r="25" spans="1:12" ht="30" customHeight="1">
      <c r="A25" s="21">
        <v>2</v>
      </c>
      <c r="B25" s="22" t="s">
        <v>55</v>
      </c>
      <c r="C25" s="23" t="s">
        <v>97</v>
      </c>
      <c r="D25" s="22" t="s">
        <v>35</v>
      </c>
      <c r="E25" s="24">
        <v>47</v>
      </c>
      <c r="F25" s="24">
        <v>32.9</v>
      </c>
      <c r="G25" s="24">
        <v>86.5</v>
      </c>
      <c r="H25" s="24">
        <v>70</v>
      </c>
      <c r="I25" s="24">
        <v>23.475</v>
      </c>
      <c r="J25" s="24">
        <v>56.375</v>
      </c>
      <c r="K25" s="22">
        <v>2</v>
      </c>
      <c r="L25" s="29" t="s">
        <v>105</v>
      </c>
    </row>
    <row r="26" spans="1:12" ht="30" customHeight="1">
      <c r="A26" s="21">
        <v>3</v>
      </c>
      <c r="B26" s="22" t="s">
        <v>55</v>
      </c>
      <c r="C26" s="23" t="s">
        <v>58</v>
      </c>
      <c r="D26" s="22" t="s">
        <v>39</v>
      </c>
      <c r="E26" s="24">
        <v>45</v>
      </c>
      <c r="F26" s="24">
        <v>31.5</v>
      </c>
      <c r="G26" s="24">
        <v>67.67</v>
      </c>
      <c r="H26" s="25" t="s">
        <v>53</v>
      </c>
      <c r="I26" s="24">
        <v>10.1505</v>
      </c>
      <c r="J26" s="24">
        <v>41.6505</v>
      </c>
      <c r="K26" s="22">
        <v>3</v>
      </c>
      <c r="L26" s="29" t="s">
        <v>105</v>
      </c>
    </row>
    <row r="27" spans="1:12" ht="30" customHeight="1">
      <c r="A27" s="21">
        <v>4</v>
      </c>
      <c r="B27" s="22" t="s">
        <v>55</v>
      </c>
      <c r="C27" s="23" t="s">
        <v>57</v>
      </c>
      <c r="D27" s="22" t="s">
        <v>37</v>
      </c>
      <c r="E27" s="24">
        <v>45</v>
      </c>
      <c r="F27" s="24">
        <v>31.5</v>
      </c>
      <c r="G27" s="24">
        <v>63.17</v>
      </c>
      <c r="H27" s="25" t="s">
        <v>53</v>
      </c>
      <c r="I27" s="24">
        <v>9.4755</v>
      </c>
      <c r="J27" s="24">
        <v>40.9755</v>
      </c>
      <c r="K27" s="22">
        <v>4</v>
      </c>
      <c r="L27" s="29" t="s">
        <v>105</v>
      </c>
    </row>
  </sheetData>
  <sheetProtection/>
  <mergeCells count="1">
    <mergeCell ref="A1:L1"/>
  </mergeCells>
  <printOptions/>
  <pageMargins left="0.7" right="0.7" top="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zoomScale="148" zoomScaleNormal="148" zoomScalePageLayoutView="0" workbookViewId="0" topLeftCell="A1">
      <selection activeCell="A1" sqref="A1:IV4"/>
    </sheetView>
  </sheetViews>
  <sheetFormatPr defaultColWidth="9.140625" defaultRowHeight="15"/>
  <cols>
    <col min="1" max="1" width="7.57421875" style="14" customWidth="1"/>
    <col min="2" max="2" width="11.00390625" style="14" customWidth="1"/>
    <col min="3" max="3" width="17.8515625" style="14" customWidth="1"/>
    <col min="4" max="4" width="9.00390625" style="14" customWidth="1"/>
    <col min="5" max="5" width="10.57421875" style="10" customWidth="1"/>
    <col min="6" max="6" width="10.140625" style="10" customWidth="1"/>
    <col min="7" max="8" width="10.57421875" style="10" customWidth="1"/>
    <col min="9" max="9" width="15.421875" style="10" customWidth="1"/>
    <col min="10" max="10" width="10.57421875" style="10" customWidth="1"/>
    <col min="11" max="11" width="8.57421875" style="14" customWidth="1"/>
    <col min="12" max="16384" width="9.00390625" style="10" customWidth="1"/>
  </cols>
  <sheetData>
    <row r="1" spans="1:11" ht="36" customHeight="1">
      <c r="A1" s="11" t="s">
        <v>0</v>
      </c>
      <c r="B1" s="11" t="s">
        <v>65</v>
      </c>
      <c r="C1" s="11" t="s">
        <v>67</v>
      </c>
      <c r="D1" s="8" t="s">
        <v>2</v>
      </c>
      <c r="E1" s="8" t="s">
        <v>6</v>
      </c>
      <c r="F1" s="8" t="s">
        <v>60</v>
      </c>
      <c r="G1" s="8" t="s">
        <v>8</v>
      </c>
      <c r="H1" s="8" t="s">
        <v>16</v>
      </c>
      <c r="I1" s="8" t="s">
        <v>62</v>
      </c>
      <c r="J1" s="8" t="s">
        <v>1</v>
      </c>
      <c r="K1" s="9" t="s">
        <v>4</v>
      </c>
    </row>
    <row r="2" spans="1:11" ht="47.25" customHeight="1">
      <c r="A2" s="11">
        <v>1</v>
      </c>
      <c r="B2" s="11" t="s">
        <v>69</v>
      </c>
      <c r="C2" s="18" t="s">
        <v>71</v>
      </c>
      <c r="D2" s="11" t="s">
        <v>10</v>
      </c>
      <c r="E2" s="15">
        <v>51</v>
      </c>
      <c r="F2" s="15">
        <f>SUM(E2*0.7)</f>
        <v>35.699999999999996</v>
      </c>
      <c r="G2" s="15">
        <v>68.01</v>
      </c>
      <c r="H2" s="15">
        <v>67</v>
      </c>
      <c r="I2" s="15">
        <f>SUM(G2:H2)/2*0.3</f>
        <v>20.251499999999997</v>
      </c>
      <c r="J2" s="15">
        <f>SUM(F2,I2)</f>
        <v>55.951499999999996</v>
      </c>
      <c r="K2" s="11">
        <v>1</v>
      </c>
    </row>
    <row r="3" spans="1:11" ht="47.25" customHeight="1">
      <c r="A3" s="11">
        <v>2</v>
      </c>
      <c r="B3" s="11" t="s">
        <v>69</v>
      </c>
      <c r="C3" s="18" t="s">
        <v>73</v>
      </c>
      <c r="D3" s="11" t="s">
        <v>12</v>
      </c>
      <c r="E3" s="15">
        <v>41</v>
      </c>
      <c r="F3" s="15">
        <f>SUM(E3*0.7)</f>
        <v>28.7</v>
      </c>
      <c r="G3" s="15">
        <v>66.92</v>
      </c>
      <c r="H3" s="15">
        <v>71.4</v>
      </c>
      <c r="I3" s="15">
        <f>SUM(G3:H3)/2*0.3</f>
        <v>20.747999999999998</v>
      </c>
      <c r="J3" s="15">
        <f>SUM(F3,I3)</f>
        <v>49.44799999999999</v>
      </c>
      <c r="K3" s="11">
        <v>2</v>
      </c>
    </row>
    <row r="4" spans="1:11" ht="47.25" customHeight="1">
      <c r="A4" s="11">
        <v>3</v>
      </c>
      <c r="B4" s="11" t="s">
        <v>69</v>
      </c>
      <c r="C4" s="18" t="s">
        <v>75</v>
      </c>
      <c r="D4" s="11" t="s">
        <v>14</v>
      </c>
      <c r="E4" s="15">
        <v>41</v>
      </c>
      <c r="F4" s="15">
        <f>SUM(E4*0.7)</f>
        <v>28.7</v>
      </c>
      <c r="G4" s="15">
        <v>54</v>
      </c>
      <c r="H4" s="15">
        <v>64.6</v>
      </c>
      <c r="I4" s="15">
        <f>SUM(G4:H4)/2*0.3</f>
        <v>17.79</v>
      </c>
      <c r="J4" s="15">
        <f>SUM(F4,I4)</f>
        <v>46.489999999999995</v>
      </c>
      <c r="K4" s="1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="148" zoomScaleNormal="148" zoomScalePageLayoutView="0" workbookViewId="0" topLeftCell="A2">
      <selection activeCell="A2" sqref="A2:IV7"/>
    </sheetView>
  </sheetViews>
  <sheetFormatPr defaultColWidth="9.140625" defaultRowHeight="15"/>
  <cols>
    <col min="1" max="1" width="9.00390625" style="14" customWidth="1"/>
    <col min="2" max="2" width="11.421875" style="14" customWidth="1"/>
    <col min="3" max="3" width="18.421875" style="10" customWidth="1"/>
    <col min="4" max="4" width="9.00390625" style="14" customWidth="1"/>
    <col min="5" max="5" width="10.57421875" style="10" customWidth="1"/>
    <col min="6" max="6" width="9.00390625" style="10" customWidth="1"/>
    <col min="7" max="8" width="10.57421875" style="10" customWidth="1"/>
    <col min="9" max="9" width="15.57421875" style="10" customWidth="1"/>
    <col min="10" max="10" width="10.57421875" style="10" customWidth="1"/>
    <col min="11" max="11" width="8.57421875" style="14" customWidth="1"/>
    <col min="12" max="16384" width="9.00390625" style="10" customWidth="1"/>
  </cols>
  <sheetData>
    <row r="1" spans="1:11" ht="36" customHeight="1">
      <c r="A1" s="11" t="s">
        <v>0</v>
      </c>
      <c r="B1" s="11" t="s">
        <v>65</v>
      </c>
      <c r="C1" s="11" t="s">
        <v>67</v>
      </c>
      <c r="D1" s="8" t="s">
        <v>2</v>
      </c>
      <c r="E1" s="8" t="s">
        <v>6</v>
      </c>
      <c r="F1" s="8" t="s">
        <v>59</v>
      </c>
      <c r="G1" s="8" t="s">
        <v>8</v>
      </c>
      <c r="H1" s="8" t="s">
        <v>16</v>
      </c>
      <c r="I1" s="8" t="s">
        <v>61</v>
      </c>
      <c r="J1" s="8" t="s">
        <v>1</v>
      </c>
      <c r="K1" s="9" t="s">
        <v>4</v>
      </c>
    </row>
    <row r="2" spans="1:11" ht="36" customHeight="1">
      <c r="A2" s="11">
        <v>1</v>
      </c>
      <c r="B2" s="11" t="s">
        <v>76</v>
      </c>
      <c r="C2" s="18" t="s">
        <v>77</v>
      </c>
      <c r="D2" s="11" t="s">
        <v>20</v>
      </c>
      <c r="E2" s="15">
        <v>45</v>
      </c>
      <c r="F2" s="15">
        <f>SUM(E2*0.7)</f>
        <v>31.499999999999996</v>
      </c>
      <c r="G2" s="15">
        <v>86.09</v>
      </c>
      <c r="H2" s="15">
        <v>70</v>
      </c>
      <c r="I2" s="15">
        <f>SUM(G2:H2)/2*0.3</f>
        <v>23.4135</v>
      </c>
      <c r="J2" s="15">
        <f aca="true" t="shared" si="0" ref="J2:J7">SUM(F2,I2)</f>
        <v>54.9135</v>
      </c>
      <c r="K2" s="11">
        <v>1</v>
      </c>
    </row>
    <row r="3" spans="1:11" ht="36" customHeight="1">
      <c r="A3" s="11">
        <v>2</v>
      </c>
      <c r="B3" s="11" t="s">
        <v>76</v>
      </c>
      <c r="C3" s="18" t="s">
        <v>78</v>
      </c>
      <c r="D3" s="11" t="s">
        <v>22</v>
      </c>
      <c r="E3" s="15">
        <v>45</v>
      </c>
      <c r="F3" s="15">
        <f>SUM(E3*0.7)</f>
        <v>31.499999999999996</v>
      </c>
      <c r="G3" s="15">
        <v>80.67</v>
      </c>
      <c r="H3" s="15">
        <v>67.2</v>
      </c>
      <c r="I3" s="15">
        <f>SUM(G3:H3)/2*0.3</f>
        <v>22.1805</v>
      </c>
      <c r="J3" s="15">
        <f t="shared" si="0"/>
        <v>53.680499999999995</v>
      </c>
      <c r="K3" s="11">
        <v>2</v>
      </c>
    </row>
    <row r="4" spans="1:11" ht="36" customHeight="1">
      <c r="A4" s="11">
        <v>3</v>
      </c>
      <c r="B4" s="11" t="s">
        <v>76</v>
      </c>
      <c r="C4" s="18" t="s">
        <v>79</v>
      </c>
      <c r="D4" s="11" t="s">
        <v>18</v>
      </c>
      <c r="E4" s="15">
        <v>41</v>
      </c>
      <c r="F4" s="15">
        <f>SUM(E4*0.7)</f>
        <v>28.7</v>
      </c>
      <c r="G4" s="15">
        <v>74.08</v>
      </c>
      <c r="H4" s="15">
        <v>73.2</v>
      </c>
      <c r="I4" s="15">
        <f>SUM(G4:H4)/2*0.3</f>
        <v>22.092</v>
      </c>
      <c r="J4" s="15">
        <f t="shared" si="0"/>
        <v>50.792</v>
      </c>
      <c r="K4" s="11">
        <v>3</v>
      </c>
    </row>
    <row r="5" spans="1:11" ht="36" customHeight="1">
      <c r="A5" s="11">
        <v>4</v>
      </c>
      <c r="B5" s="11" t="s">
        <v>76</v>
      </c>
      <c r="C5" s="18" t="s">
        <v>80</v>
      </c>
      <c r="D5" s="11" t="s">
        <v>24</v>
      </c>
      <c r="E5" s="15">
        <v>39</v>
      </c>
      <c r="F5" s="15">
        <f>SUM(E5*0.7)</f>
        <v>27.299999999999997</v>
      </c>
      <c r="G5" s="15">
        <v>71.83</v>
      </c>
      <c r="H5" s="16">
        <v>64.4</v>
      </c>
      <c r="I5" s="15">
        <f>SUM(G5:H5)/2*0.3</f>
        <v>20.434500000000003</v>
      </c>
      <c r="J5" s="15">
        <f t="shared" si="0"/>
        <v>47.7345</v>
      </c>
      <c r="K5" s="11">
        <v>4</v>
      </c>
    </row>
    <row r="6" spans="1:11" ht="36" customHeight="1">
      <c r="A6" s="11">
        <v>5</v>
      </c>
      <c r="B6" s="11" t="s">
        <v>76</v>
      </c>
      <c r="C6" s="18" t="s">
        <v>81</v>
      </c>
      <c r="D6" s="11" t="s">
        <v>26</v>
      </c>
      <c r="E6" s="15">
        <v>47</v>
      </c>
      <c r="F6" s="15">
        <f>SUM(E6*0.7)</f>
        <v>32.9</v>
      </c>
      <c r="G6" s="15">
        <v>25.34</v>
      </c>
      <c r="H6" s="16">
        <v>63.4</v>
      </c>
      <c r="I6" s="15">
        <f>SUM(G6:H6)/2*0.3</f>
        <v>13.310999999999998</v>
      </c>
      <c r="J6" s="15">
        <f t="shared" si="0"/>
        <v>46.211</v>
      </c>
      <c r="K6" s="11">
        <v>5</v>
      </c>
    </row>
    <row r="7" spans="1:11" ht="36" customHeight="1">
      <c r="A7" s="11">
        <v>6</v>
      </c>
      <c r="B7" s="11" t="s">
        <v>76</v>
      </c>
      <c r="C7" s="18" t="s">
        <v>82</v>
      </c>
      <c r="D7" s="11" t="s">
        <v>52</v>
      </c>
      <c r="E7" s="16">
        <v>39</v>
      </c>
      <c r="F7" s="15">
        <f>SUM(E7*0.7)</f>
        <v>27.299999999999997</v>
      </c>
      <c r="G7" s="17" t="s">
        <v>54</v>
      </c>
      <c r="H7" s="17" t="s">
        <v>54</v>
      </c>
      <c r="I7" s="17" t="s">
        <v>54</v>
      </c>
      <c r="J7" s="15">
        <f t="shared" si="0"/>
        <v>27.299999999999997</v>
      </c>
      <c r="K7" s="1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zoomScale="154" zoomScaleNormal="154" zoomScalePageLayoutView="0" workbookViewId="0" topLeftCell="B1">
      <selection activeCell="B3" sqref="A2:IV3"/>
    </sheetView>
  </sheetViews>
  <sheetFormatPr defaultColWidth="9.140625" defaultRowHeight="15"/>
  <cols>
    <col min="2" max="2" width="9.00390625" style="5" customWidth="1"/>
    <col min="3" max="3" width="18.8515625" style="0" customWidth="1"/>
    <col min="4" max="4" width="9.00390625" style="5" customWidth="1"/>
    <col min="7" max="7" width="11.8515625" style="0" customWidth="1"/>
    <col min="8" max="9" width="12.7109375" style="0" customWidth="1"/>
    <col min="10" max="10" width="14.00390625" style="0" customWidth="1"/>
  </cols>
  <sheetData>
    <row r="1" spans="1:11" ht="27.75" customHeight="1">
      <c r="A1" s="11" t="s">
        <v>0</v>
      </c>
      <c r="B1" s="11" t="s">
        <v>65</v>
      </c>
      <c r="C1" s="11" t="s">
        <v>67</v>
      </c>
      <c r="D1" s="1" t="s">
        <v>2</v>
      </c>
      <c r="E1" s="1" t="s">
        <v>6</v>
      </c>
      <c r="F1" s="1" t="s">
        <v>59</v>
      </c>
      <c r="G1" s="1" t="s">
        <v>8</v>
      </c>
      <c r="H1" s="1" t="s">
        <v>16</v>
      </c>
      <c r="I1" s="1" t="s">
        <v>61</v>
      </c>
      <c r="J1" s="1" t="s">
        <v>1</v>
      </c>
      <c r="K1" s="2" t="s">
        <v>4</v>
      </c>
    </row>
    <row r="2" spans="1:11" ht="47.25" customHeight="1">
      <c r="A2" s="3">
        <v>1</v>
      </c>
      <c r="B2" s="4" t="s">
        <v>84</v>
      </c>
      <c r="C2" s="19" t="s">
        <v>86</v>
      </c>
      <c r="D2" s="4" t="s">
        <v>28</v>
      </c>
      <c r="E2" s="6">
        <v>39</v>
      </c>
      <c r="F2" s="6">
        <f>SUM(E2*0.7)</f>
        <v>27.299999999999997</v>
      </c>
      <c r="G2" s="6">
        <v>78.25</v>
      </c>
      <c r="H2" s="6">
        <v>77.4</v>
      </c>
      <c r="I2" s="6">
        <f>SUM(G2:H2)/2*0.3</f>
        <v>23.3475</v>
      </c>
      <c r="J2" s="6">
        <f>SUM(F2,I2)</f>
        <v>50.647499999999994</v>
      </c>
      <c r="K2" s="3">
        <v>1</v>
      </c>
    </row>
    <row r="3" spans="1:11" ht="47.25" customHeight="1">
      <c r="A3" s="3">
        <v>2</v>
      </c>
      <c r="B3" s="4" t="s">
        <v>84</v>
      </c>
      <c r="C3" s="19" t="s">
        <v>88</v>
      </c>
      <c r="D3" s="4" t="s">
        <v>42</v>
      </c>
      <c r="E3" s="6">
        <v>32</v>
      </c>
      <c r="F3" s="6">
        <f>SUM(E3*0.7)</f>
        <v>22.4</v>
      </c>
      <c r="G3" s="6">
        <v>49.59</v>
      </c>
      <c r="H3" s="7" t="s">
        <v>54</v>
      </c>
      <c r="I3" s="6">
        <f>SUM(G3:H3)/2*0.3</f>
        <v>7.4385</v>
      </c>
      <c r="J3" s="6">
        <f>SUM(F3,I3)</f>
        <v>29.8385</v>
      </c>
      <c r="K3" s="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zoomScale="142" zoomScaleNormal="142" zoomScalePageLayoutView="0" workbookViewId="0" topLeftCell="B1">
      <selection activeCell="B2" sqref="A2:IV3"/>
    </sheetView>
  </sheetViews>
  <sheetFormatPr defaultColWidth="9.140625" defaultRowHeight="15"/>
  <cols>
    <col min="1" max="1" width="9.00390625" style="5" customWidth="1"/>
    <col min="2" max="2" width="11.00390625" style="5" customWidth="1"/>
    <col min="3" max="3" width="19.421875" style="0" customWidth="1"/>
    <col min="4" max="4" width="9.00390625" style="5" customWidth="1"/>
    <col min="7" max="7" width="11.8515625" style="0" customWidth="1"/>
    <col min="8" max="9" width="12.7109375" style="0" customWidth="1"/>
    <col min="10" max="10" width="14.00390625" style="0" customWidth="1"/>
  </cols>
  <sheetData>
    <row r="1" spans="1:11" ht="27.75" customHeight="1">
      <c r="A1" s="8" t="s">
        <v>63</v>
      </c>
      <c r="B1" s="8" t="s">
        <v>64</v>
      </c>
      <c r="C1" s="8" t="s">
        <v>66</v>
      </c>
      <c r="D1" s="1" t="s">
        <v>2</v>
      </c>
      <c r="E1" s="1" t="s">
        <v>6</v>
      </c>
      <c r="F1" s="1" t="s">
        <v>59</v>
      </c>
      <c r="G1" s="1" t="s">
        <v>8</v>
      </c>
      <c r="H1" s="1" t="s">
        <v>16</v>
      </c>
      <c r="I1" s="1" t="s">
        <v>61</v>
      </c>
      <c r="J1" s="1" t="s">
        <v>1</v>
      </c>
      <c r="K1" s="2" t="s">
        <v>4</v>
      </c>
    </row>
    <row r="2" spans="1:11" ht="47.25" customHeight="1">
      <c r="A2" s="4">
        <v>1</v>
      </c>
      <c r="B2" s="4" t="s">
        <v>90</v>
      </c>
      <c r="C2" s="19" t="s">
        <v>92</v>
      </c>
      <c r="D2" s="4" t="s">
        <v>32</v>
      </c>
      <c r="E2" s="6">
        <v>50</v>
      </c>
      <c r="F2" s="6">
        <f>SUM(E2*0.7)</f>
        <v>35</v>
      </c>
      <c r="G2" s="6">
        <v>55.5</v>
      </c>
      <c r="H2" s="6">
        <v>62.2</v>
      </c>
      <c r="I2" s="6">
        <f>SUM(G2:H2)/2*0.3</f>
        <v>17.655</v>
      </c>
      <c r="J2" s="6">
        <f>SUM(F2,I2)</f>
        <v>52.655</v>
      </c>
      <c r="K2" s="3">
        <v>1</v>
      </c>
    </row>
    <row r="3" spans="1:11" ht="47.25" customHeight="1">
      <c r="A3" s="4">
        <v>2</v>
      </c>
      <c r="B3" s="4" t="s">
        <v>90</v>
      </c>
      <c r="C3" s="19" t="s">
        <v>94</v>
      </c>
      <c r="D3" s="4" t="s">
        <v>30</v>
      </c>
      <c r="E3" s="6">
        <v>43</v>
      </c>
      <c r="F3" s="6">
        <f>SUM(E3*0.7)</f>
        <v>30.099999999999998</v>
      </c>
      <c r="G3" s="6">
        <v>35</v>
      </c>
      <c r="H3" s="6">
        <v>78.8</v>
      </c>
      <c r="I3" s="6">
        <f>SUM(G3:H3)/2*0.3</f>
        <v>17.07</v>
      </c>
      <c r="J3" s="6">
        <f>SUM(F3,I3)</f>
        <v>47.17</v>
      </c>
      <c r="K3" s="3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="154" zoomScaleNormal="154" zoomScalePageLayoutView="0" workbookViewId="0" topLeftCell="C1">
      <selection activeCell="C2" sqref="A2:IV5"/>
    </sheetView>
  </sheetViews>
  <sheetFormatPr defaultColWidth="9.140625" defaultRowHeight="15"/>
  <cols>
    <col min="1" max="2" width="9.00390625" style="14" customWidth="1"/>
    <col min="3" max="3" width="19.00390625" style="10" customWidth="1"/>
    <col min="4" max="4" width="9.00390625" style="14" customWidth="1"/>
    <col min="5" max="5" width="9.00390625" style="10" customWidth="1"/>
    <col min="6" max="6" width="10.140625" style="10" customWidth="1"/>
    <col min="7" max="7" width="11.8515625" style="10" customWidth="1"/>
    <col min="8" max="8" width="12.7109375" style="10" customWidth="1"/>
    <col min="9" max="9" width="15.421875" style="10" customWidth="1"/>
    <col min="10" max="10" width="14.00390625" style="10" customWidth="1"/>
    <col min="11" max="16384" width="9.00390625" style="10" customWidth="1"/>
  </cols>
  <sheetData>
    <row r="1" spans="1:11" ht="44.25" customHeight="1">
      <c r="A1" s="8" t="s">
        <v>63</v>
      </c>
      <c r="B1" s="8" t="s">
        <v>64</v>
      </c>
      <c r="C1" s="8" t="s">
        <v>66</v>
      </c>
      <c r="D1" s="8" t="s">
        <v>2</v>
      </c>
      <c r="E1" s="8" t="s">
        <v>6</v>
      </c>
      <c r="F1" s="8" t="s">
        <v>59</v>
      </c>
      <c r="G1" s="8" t="s">
        <v>8</v>
      </c>
      <c r="H1" s="8" t="s">
        <v>16</v>
      </c>
      <c r="I1" s="8" t="s">
        <v>61</v>
      </c>
      <c r="J1" s="8" t="s">
        <v>1</v>
      </c>
      <c r="K1" s="9" t="s">
        <v>4</v>
      </c>
    </row>
    <row r="2" spans="1:11" ht="47.25" customHeight="1">
      <c r="A2" s="11">
        <v>1</v>
      </c>
      <c r="B2" s="11" t="s">
        <v>95</v>
      </c>
      <c r="C2" s="18" t="s">
        <v>96</v>
      </c>
      <c r="D2" s="11" t="s">
        <v>34</v>
      </c>
      <c r="E2" s="12">
        <v>51</v>
      </c>
      <c r="F2" s="12">
        <f>SUM(E2*0.7)</f>
        <v>35.699999999999996</v>
      </c>
      <c r="G2" s="12">
        <v>84.17</v>
      </c>
      <c r="H2" s="12">
        <v>74.7</v>
      </c>
      <c r="I2" s="12">
        <f>SUM(G2:H2)/2*0.3</f>
        <v>23.8305</v>
      </c>
      <c r="J2" s="12">
        <f>SUM(F2,I2)</f>
        <v>59.530499999999996</v>
      </c>
      <c r="K2" s="11">
        <v>1</v>
      </c>
    </row>
    <row r="3" spans="1:11" ht="47.25" customHeight="1">
      <c r="A3" s="11">
        <v>2</v>
      </c>
      <c r="B3" s="11" t="s">
        <v>95</v>
      </c>
      <c r="C3" s="18" t="s">
        <v>98</v>
      </c>
      <c r="D3" s="11" t="s">
        <v>36</v>
      </c>
      <c r="E3" s="12">
        <v>47</v>
      </c>
      <c r="F3" s="12">
        <f>SUM(E3*0.7)</f>
        <v>32.9</v>
      </c>
      <c r="G3" s="12">
        <v>86.5</v>
      </c>
      <c r="H3" s="12">
        <v>70</v>
      </c>
      <c r="I3" s="12">
        <f>SUM(G3:H3)/2*0.3</f>
        <v>23.474999999999998</v>
      </c>
      <c r="J3" s="12">
        <f>SUM(F3,I3)</f>
        <v>56.375</v>
      </c>
      <c r="K3" s="11">
        <v>2</v>
      </c>
    </row>
    <row r="4" spans="1:11" ht="35.25" customHeight="1">
      <c r="A4" s="11">
        <v>3</v>
      </c>
      <c r="B4" s="11" t="s">
        <v>95</v>
      </c>
      <c r="C4" s="18" t="s">
        <v>99</v>
      </c>
      <c r="D4" s="11" t="s">
        <v>40</v>
      </c>
      <c r="E4" s="12">
        <v>45</v>
      </c>
      <c r="F4" s="12">
        <f>SUM(E4*0.7)</f>
        <v>31.499999999999996</v>
      </c>
      <c r="G4" s="12">
        <v>67.67</v>
      </c>
      <c r="H4" s="13" t="s">
        <v>54</v>
      </c>
      <c r="I4" s="12">
        <f>SUM(G4:H4)/2*0.3</f>
        <v>10.1505</v>
      </c>
      <c r="J4" s="12">
        <f>SUM(F4,I4)</f>
        <v>41.650499999999994</v>
      </c>
      <c r="K4" s="11">
        <v>3</v>
      </c>
    </row>
    <row r="5" spans="1:11" ht="35.25" customHeight="1">
      <c r="A5" s="11">
        <v>4</v>
      </c>
      <c r="B5" s="11" t="s">
        <v>95</v>
      </c>
      <c r="C5" s="18" t="s">
        <v>100</v>
      </c>
      <c r="D5" s="11" t="s">
        <v>38</v>
      </c>
      <c r="E5" s="12">
        <v>45</v>
      </c>
      <c r="F5" s="12">
        <f>SUM(E5*0.7)</f>
        <v>31.499999999999996</v>
      </c>
      <c r="G5" s="12">
        <v>63.17</v>
      </c>
      <c r="H5" s="13" t="s">
        <v>54</v>
      </c>
      <c r="I5" s="12">
        <f>SUM(G5:H5)/2*0.3</f>
        <v>9.4755</v>
      </c>
      <c r="J5" s="12">
        <f>SUM(F5,I5)</f>
        <v>40.9755</v>
      </c>
      <c r="K5" s="11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樊洁</dc:creator>
  <cp:keywords/>
  <dc:description/>
  <cp:lastModifiedBy>User</cp:lastModifiedBy>
  <cp:lastPrinted>2018-09-19T11:42:04Z</cp:lastPrinted>
  <dcterms:created xsi:type="dcterms:W3CDTF">2018-09-19T10:11:07Z</dcterms:created>
  <dcterms:modified xsi:type="dcterms:W3CDTF">2018-09-19T11:43:38Z</dcterms:modified>
  <cp:category/>
  <cp:version/>
  <cp:contentType/>
  <cp:contentStatus/>
</cp:coreProperties>
</file>